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РАСЧЕТ" sheetId="1" r:id="rId1"/>
  </sheets>
  <definedNames>
    <definedName name="_xlnm.Print_Area" localSheetId="0">'РАСЧЕТ'!$A$1:$K$54</definedName>
  </definedNames>
  <calcPr fullCalcOnLoad="1" fullPrecision="0" refMode="R1C1"/>
</workbook>
</file>

<file path=xl/sharedStrings.xml><?xml version="1.0" encoding="utf-8"?>
<sst xmlns="http://schemas.openxmlformats.org/spreadsheetml/2006/main" count="126" uniqueCount="40">
  <si>
    <t>Пояснение</t>
  </si>
  <si>
    <t>Не заполняется</t>
  </si>
  <si>
    <t>Водоотведение</t>
  </si>
  <si>
    <t>Водоснабжение</t>
  </si>
  <si>
    <t>Планируемая величина необходимой подключаемой нагрузки, м3/сут. (расчет из проектной организации)</t>
  </si>
  <si>
    <t xml:space="preserve">Подключаемая нагрузка, м3/сут. </t>
  </si>
  <si>
    <t>НДС (20%)</t>
  </si>
  <si>
    <t>Население (тарифы указываются с НДС)</t>
  </si>
  <si>
    <t>Протяженность создаваемой водопроводной (канализационной) сети, м:</t>
  </si>
  <si>
    <t xml:space="preserve"> полиэтиленовый трубопровод Ду=63 мм</t>
  </si>
  <si>
    <t xml:space="preserve"> полиэтиленовый трубопровод Ду=110 мм</t>
  </si>
  <si>
    <t xml:space="preserve"> полиэтиленовый трубопровод Ду=160 мм</t>
  </si>
  <si>
    <t xml:space="preserve"> полиэтиленовый трубопровод Ду=225 мм</t>
  </si>
  <si>
    <t xml:space="preserve"> полиэтиленовый трубопровод Ду=280 мм</t>
  </si>
  <si>
    <t xml:space="preserve"> полиэтиленовый трубопровод Ду=315 мм</t>
  </si>
  <si>
    <t xml:space="preserve"> полиэтиленовый трубопровод Ду=355 мм</t>
  </si>
  <si>
    <t xml:space="preserve"> полиэтиленовый трубопровод Ду=400 мм</t>
  </si>
  <si>
    <t xml:space="preserve"> полиэтиленовый трубопровод Ду=500 мм</t>
  </si>
  <si>
    <t>Итого за подключаемую нагрузку, руб.</t>
  </si>
  <si>
    <t>Итого за прокладку сетей, руб.</t>
  </si>
  <si>
    <t>стака тарифа за прокладку 1 м.п. водопровода</t>
  </si>
  <si>
    <t>стака тарифа за прокладку 1 м.п. канализации</t>
  </si>
  <si>
    <t>в том числе НДС (20%)</t>
  </si>
  <si>
    <t xml:space="preserve"> полиэтиленовый трубопровод Ду=250 мм</t>
  </si>
  <si>
    <t xml:space="preserve"> - </t>
  </si>
  <si>
    <t>чугунный трубопровод Ду=160 мм</t>
  </si>
  <si>
    <t xml:space="preserve"> чугунный трубопровод Ду=225 мм</t>
  </si>
  <si>
    <t>чугунный трубопровод Ду=250 мм</t>
  </si>
  <si>
    <t>чугунный трубопровод Ду=315 мм</t>
  </si>
  <si>
    <t>чугунный трубопровод Ду=400 мм</t>
  </si>
  <si>
    <t>железобетонный трубопровод Ду=400 мм</t>
  </si>
  <si>
    <t>Потребители за исключением категории "население" (тарифы указываются без учета НДС)</t>
  </si>
  <si>
    <t>Итого за подключаемую нагрузку без учета НДС, руб.</t>
  </si>
  <si>
    <t>Итого за прокладку сетей без учета НДС, руб.</t>
  </si>
  <si>
    <t xml:space="preserve">Всего размер платы за подключение, руб. </t>
  </si>
  <si>
    <t xml:space="preserve">Всего размер платы за подключение без учета НДС, руб. </t>
  </si>
  <si>
    <t xml:space="preserve">Водоснабжение-Приложение №1 к приказу №73/4-Т от 24.12.2021г.                                                                         Водотведение-Приложение №2 к приказу №73/4-Т от 24.12.2021г.   </t>
  </si>
  <si>
    <t xml:space="preserve">Длина проектируемой сети заполняется Заказчиком в случае, если Заказчик планирует обратиться в МУП "Ухтаводоканал" на прокладку сетей от точки подключения до границы земельного участка, на основании проектной документации, в метрах (не заполняется в случае выполнения работ по прокладке сетей силами Заказчика).                                                                                                     Ставка тарифа с 01.01.2022 г. по 31.12.2022 г. за расстояние от точки подключения (технологического присоединения) объекта заявителя до точки подключения водопроводных (канализационных) сетей к объектам централизованных систем водоснабжения (водоотведения), руб./п.м., указана в соответствии с  приказом Комитета РК по тарифам №73/4-Т от 24.12.2021г.                                                                 </t>
  </si>
  <si>
    <t>Ставка тарифа за подключаемую (технологически присоединяемую) нагрузку с 01.01.2022 г. по 31.12.2022 г., руб./м3 в сутки</t>
  </si>
  <si>
    <t xml:space="preserve">Длина проектируемой сети заполняется Заказчиком в случае, если Заказчик планирует обратиться в МУП "Ухтаводоканал" с заявлением на прокладку сетей от точки подключения до границы земельного участка, на основании проектной документации, в метрах (не заполняется в случае выполнения работ по прокладке сетей силами Заказчика).                                                                                                     Ставка тарифа с 01.01.2022 г. по 31.12.2022 г. за расстояние от точки подключения (технологического присоединения) объекта заявителя до точки подключения водопроводных (канализационных) сетей к объектам централизованных систем водоснабжения (водоотведения), руб./п.м., указана в соответствии с  приказом Комитета РК по тарифам №73/4-Т от 24.12.2021г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</si>
</sst>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0"/>
    <numFmt numFmtId="194" formatCode="0.00000"/>
    <numFmt numFmtId="195" formatCode="0.000"/>
    <numFmt numFmtId="196" formatCode="000000"/>
    <numFmt numFmtId="197" formatCode="#,##0.000"/>
    <numFmt numFmtId="198" formatCode="#,##0.0000"/>
    <numFmt numFmtId="199" formatCode="#,##0.0"/>
    <numFmt numFmtId="200" formatCode="#,##0.00000"/>
    <numFmt numFmtId="201" formatCode="0.0"/>
    <numFmt numFmtId="202" formatCode="_(* #,##0.000_);_(* \(#,##0.000\);_(* &quot;-&quot;??_);_(@_)"/>
    <numFmt numFmtId="203" formatCode="_(* #,##0.0000_);_(* \(#,##0.00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95" fontId="4" fillId="18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vertical="center"/>
    </xf>
    <xf numFmtId="195" fontId="4" fillId="7" borderId="10" xfId="0" applyNumberFormat="1" applyFont="1" applyFill="1" applyBorder="1" applyAlignment="1">
      <alignment horizontal="center" vertical="center"/>
    </xf>
    <xf numFmtId="195" fontId="0" fillId="0" borderId="10" xfId="0" applyNumberFormat="1" applyFill="1" applyBorder="1" applyAlignment="1">
      <alignment vertical="center" wrapText="1"/>
    </xf>
    <xf numFmtId="195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1" fillId="18" borderId="10" xfId="0" applyNumberFormat="1" applyFont="1" applyFill="1" applyBorder="1" applyAlignment="1">
      <alignment horizontal="center" vertical="center"/>
    </xf>
    <xf numFmtId="4" fontId="1" fillId="7" borderId="10" xfId="0" applyNumberFormat="1" applyFont="1" applyFill="1" applyBorder="1" applyAlignment="1">
      <alignment horizontal="center" vertical="center"/>
    </xf>
    <xf numFmtId="2" fontId="1" fillId="18" borderId="10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1" fillId="18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195" fontId="0" fillId="0" borderId="10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18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>
      <alignment vertical="center" wrapText="1"/>
    </xf>
    <xf numFmtId="4" fontId="1" fillId="18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195" fontId="4" fillId="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95" fontId="1" fillId="19" borderId="10" xfId="0" applyNumberFormat="1" applyFont="1" applyFill="1" applyBorder="1" applyAlignment="1">
      <alignment vertical="center"/>
    </xf>
    <xf numFmtId="2" fontId="1" fillId="19" borderId="10" xfId="0" applyNumberFormat="1" applyFont="1" applyFill="1" applyBorder="1" applyAlignment="1">
      <alignment horizontal="center" vertical="center"/>
    </xf>
    <xf numFmtId="195" fontId="0" fillId="19" borderId="10" xfId="0" applyNumberFormat="1" applyFont="1" applyFill="1" applyBorder="1" applyAlignment="1">
      <alignment vertical="center" wrapText="1"/>
    </xf>
    <xf numFmtId="195" fontId="0" fillId="19" borderId="10" xfId="0" applyNumberFormat="1" applyFill="1" applyBorder="1" applyAlignment="1">
      <alignment vertical="center"/>
    </xf>
    <xf numFmtId="4" fontId="1" fillId="19" borderId="10" xfId="0" applyNumberFormat="1" applyFont="1" applyFill="1" applyBorder="1" applyAlignment="1">
      <alignment horizontal="center" vertical="center"/>
    </xf>
    <xf numFmtId="195" fontId="0" fillId="19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SheetLayoutView="100" zoomScalePageLayoutView="0" workbookViewId="0" topLeftCell="A1">
      <selection activeCell="J56" sqref="J56"/>
    </sheetView>
  </sheetViews>
  <sheetFormatPr defaultColWidth="9.140625" defaultRowHeight="12.75"/>
  <cols>
    <col min="1" max="1" width="41.7109375" style="0" customWidth="1"/>
    <col min="2" max="2" width="18.8515625" style="0" hidden="1" customWidth="1"/>
    <col min="3" max="3" width="25.8515625" style="0" customWidth="1"/>
    <col min="4" max="4" width="25.8515625" style="0" hidden="1" customWidth="1"/>
    <col min="5" max="5" width="25.8515625" style="0" customWidth="1"/>
    <col min="6" max="6" width="9.8515625" style="2" customWidth="1"/>
    <col min="7" max="7" width="10.8515625" style="2" customWidth="1"/>
    <col min="8" max="8" width="9.140625" style="2" customWidth="1"/>
    <col min="9" max="9" width="9.57421875" style="2" bestFit="1" customWidth="1"/>
    <col min="10" max="10" width="9.140625" style="2" customWidth="1"/>
    <col min="11" max="11" width="12.8515625" style="0" customWidth="1"/>
  </cols>
  <sheetData>
    <row r="1" spans="1:11" ht="32.25" customHeight="1">
      <c r="A1" s="55" t="s">
        <v>7</v>
      </c>
      <c r="B1" s="55"/>
      <c r="C1" s="55"/>
      <c r="D1" s="55"/>
      <c r="E1" s="55"/>
      <c r="F1" s="56" t="s">
        <v>0</v>
      </c>
      <c r="G1" s="56"/>
      <c r="H1" s="56"/>
      <c r="I1" s="56"/>
      <c r="J1" s="56"/>
      <c r="K1" s="56"/>
    </row>
    <row r="2" spans="1:11" s="1" customFormat="1" ht="32.25" customHeight="1">
      <c r="A2" s="10"/>
      <c r="B2" s="10"/>
      <c r="C2" s="9" t="s">
        <v>3</v>
      </c>
      <c r="D2" s="9"/>
      <c r="E2" s="11" t="s">
        <v>2</v>
      </c>
      <c r="F2" s="57"/>
      <c r="G2" s="57"/>
      <c r="H2" s="57"/>
      <c r="I2" s="57"/>
      <c r="J2" s="57"/>
      <c r="K2" s="57"/>
    </row>
    <row r="3" spans="1:11" ht="54" customHeight="1">
      <c r="A3" s="19" t="s">
        <v>38</v>
      </c>
      <c r="B3" s="19"/>
      <c r="C3" s="15">
        <v>50280.84</v>
      </c>
      <c r="D3" s="25"/>
      <c r="E3" s="16">
        <v>35853.66</v>
      </c>
      <c r="F3" s="52" t="s">
        <v>36</v>
      </c>
      <c r="G3" s="53"/>
      <c r="H3" s="53"/>
      <c r="I3" s="53"/>
      <c r="J3" s="53"/>
      <c r="K3" s="54"/>
    </row>
    <row r="4" spans="1:11" ht="36" customHeight="1">
      <c r="A4" s="12" t="s">
        <v>5</v>
      </c>
      <c r="B4" s="12"/>
      <c r="C4" s="17">
        <v>0</v>
      </c>
      <c r="D4" s="17"/>
      <c r="E4" s="18">
        <v>0</v>
      </c>
      <c r="F4" s="52" t="s">
        <v>4</v>
      </c>
      <c r="G4" s="53"/>
      <c r="H4" s="53"/>
      <c r="I4" s="53"/>
      <c r="J4" s="53"/>
      <c r="K4" s="54"/>
    </row>
    <row r="5" spans="1:11" ht="36.75" customHeight="1">
      <c r="A5" s="23" t="s">
        <v>18</v>
      </c>
      <c r="B5" s="14"/>
      <c r="C5" s="17">
        <f>C3*C4</f>
        <v>0</v>
      </c>
      <c r="D5" s="17"/>
      <c r="E5" s="18">
        <f>E3*E4</f>
        <v>0</v>
      </c>
      <c r="F5" s="40" t="s">
        <v>1</v>
      </c>
      <c r="G5" s="41"/>
      <c r="H5" s="41"/>
      <c r="I5" s="41"/>
      <c r="J5" s="41"/>
      <c r="K5" s="42"/>
    </row>
    <row r="6" spans="1:11" ht="36.75" customHeight="1">
      <c r="A6" s="24" t="s">
        <v>22</v>
      </c>
      <c r="B6" s="13"/>
      <c r="C6" s="17">
        <f>C5*0.2/1.2</f>
        <v>0</v>
      </c>
      <c r="D6" s="17"/>
      <c r="E6" s="18">
        <f>E5*0.2/1.2</f>
        <v>0</v>
      </c>
      <c r="F6" s="40" t="s">
        <v>1</v>
      </c>
      <c r="G6" s="41"/>
      <c r="H6" s="41"/>
      <c r="I6" s="41"/>
      <c r="J6" s="41"/>
      <c r="K6" s="42"/>
    </row>
    <row r="7" spans="1:11" ht="42.75" customHeight="1">
      <c r="A7" s="20" t="s">
        <v>8</v>
      </c>
      <c r="B7" s="20" t="s">
        <v>20</v>
      </c>
      <c r="C7" s="17">
        <f>SUM(C8:C23)</f>
        <v>0</v>
      </c>
      <c r="D7" s="20" t="s">
        <v>21</v>
      </c>
      <c r="E7" s="18">
        <f>SUM(E8:E23)</f>
        <v>0</v>
      </c>
      <c r="F7" s="40" t="s">
        <v>1</v>
      </c>
      <c r="G7" s="41"/>
      <c r="H7" s="41"/>
      <c r="I7" s="41"/>
      <c r="J7" s="41"/>
      <c r="K7" s="42"/>
    </row>
    <row r="8" spans="1:11" ht="15" customHeight="1">
      <c r="A8" s="20" t="s">
        <v>9</v>
      </c>
      <c r="B8" s="21">
        <v>6448.27</v>
      </c>
      <c r="C8" s="15">
        <v>0</v>
      </c>
      <c r="D8" s="21" t="s">
        <v>24</v>
      </c>
      <c r="E8" s="16" t="s">
        <v>24</v>
      </c>
      <c r="F8" s="43" t="s">
        <v>37</v>
      </c>
      <c r="G8" s="44"/>
      <c r="H8" s="44"/>
      <c r="I8" s="44"/>
      <c r="J8" s="44"/>
      <c r="K8" s="45"/>
    </row>
    <row r="9" spans="1:11" ht="15" customHeight="1">
      <c r="A9" s="20" t="s">
        <v>10</v>
      </c>
      <c r="B9" s="21">
        <v>6448.27</v>
      </c>
      <c r="C9" s="15">
        <v>0</v>
      </c>
      <c r="D9" s="25">
        <v>7494.37</v>
      </c>
      <c r="E9" s="16">
        <v>0</v>
      </c>
      <c r="F9" s="46"/>
      <c r="G9" s="47"/>
      <c r="H9" s="47"/>
      <c r="I9" s="47"/>
      <c r="J9" s="47"/>
      <c r="K9" s="48"/>
    </row>
    <row r="10" spans="1:11" ht="15" customHeight="1">
      <c r="A10" s="20" t="s">
        <v>11</v>
      </c>
      <c r="B10" s="21">
        <v>6709.66</v>
      </c>
      <c r="C10" s="15">
        <v>0</v>
      </c>
      <c r="D10" s="25">
        <v>7494.37</v>
      </c>
      <c r="E10" s="16">
        <v>0</v>
      </c>
      <c r="F10" s="46"/>
      <c r="G10" s="47"/>
      <c r="H10" s="47"/>
      <c r="I10" s="47"/>
      <c r="J10" s="47"/>
      <c r="K10" s="48"/>
    </row>
    <row r="11" spans="1:11" ht="15" customHeight="1">
      <c r="A11" s="20" t="s">
        <v>25</v>
      </c>
      <c r="B11" s="21" t="s">
        <v>24</v>
      </c>
      <c r="C11" s="15" t="s">
        <v>24</v>
      </c>
      <c r="D11" s="25">
        <v>8598.35</v>
      </c>
      <c r="E11" s="16">
        <v>0</v>
      </c>
      <c r="F11" s="46"/>
      <c r="G11" s="47"/>
      <c r="H11" s="47"/>
      <c r="I11" s="47"/>
      <c r="J11" s="47"/>
      <c r="K11" s="48"/>
    </row>
    <row r="12" spans="1:11" ht="15" customHeight="1">
      <c r="A12" s="20" t="s">
        <v>12</v>
      </c>
      <c r="B12" s="21">
        <v>7189.45</v>
      </c>
      <c r="C12" s="15">
        <v>0</v>
      </c>
      <c r="D12" s="25">
        <v>7732.03</v>
      </c>
      <c r="E12" s="16">
        <v>0</v>
      </c>
      <c r="F12" s="46"/>
      <c r="G12" s="47"/>
      <c r="H12" s="47"/>
      <c r="I12" s="47"/>
      <c r="J12" s="47"/>
      <c r="K12" s="48"/>
    </row>
    <row r="13" spans="1:11" ht="15" customHeight="1">
      <c r="A13" s="20" t="s">
        <v>26</v>
      </c>
      <c r="B13" s="21" t="s">
        <v>24</v>
      </c>
      <c r="C13" s="15" t="s">
        <v>24</v>
      </c>
      <c r="D13" s="25">
        <v>10059.66</v>
      </c>
      <c r="E13" s="16">
        <v>0</v>
      </c>
      <c r="F13" s="46"/>
      <c r="G13" s="47"/>
      <c r="H13" s="47"/>
      <c r="I13" s="47"/>
      <c r="J13" s="47"/>
      <c r="K13" s="48"/>
    </row>
    <row r="14" spans="1:11" ht="15" customHeight="1">
      <c r="A14" s="20" t="s">
        <v>23</v>
      </c>
      <c r="B14" s="21" t="s">
        <v>24</v>
      </c>
      <c r="C14" s="15" t="s">
        <v>24</v>
      </c>
      <c r="D14" s="25">
        <v>8193.79</v>
      </c>
      <c r="E14" s="16">
        <v>0</v>
      </c>
      <c r="F14" s="46"/>
      <c r="G14" s="47"/>
      <c r="H14" s="47"/>
      <c r="I14" s="47"/>
      <c r="J14" s="47"/>
      <c r="K14" s="48"/>
    </row>
    <row r="15" spans="1:11" ht="15" customHeight="1">
      <c r="A15" s="20" t="s">
        <v>27</v>
      </c>
      <c r="B15" s="21" t="s">
        <v>24</v>
      </c>
      <c r="C15" s="15" t="s">
        <v>24</v>
      </c>
      <c r="D15" s="25">
        <v>11524.72</v>
      </c>
      <c r="E15" s="16">
        <v>0</v>
      </c>
      <c r="F15" s="46"/>
      <c r="G15" s="47"/>
      <c r="H15" s="47"/>
      <c r="I15" s="47"/>
      <c r="J15" s="47"/>
      <c r="K15" s="48"/>
    </row>
    <row r="16" spans="1:11" ht="15" customHeight="1">
      <c r="A16" s="20" t="s">
        <v>13</v>
      </c>
      <c r="B16" s="21">
        <v>9644.44</v>
      </c>
      <c r="C16" s="15">
        <v>0</v>
      </c>
      <c r="D16" s="25" t="s">
        <v>24</v>
      </c>
      <c r="E16" s="16" t="s">
        <v>24</v>
      </c>
      <c r="F16" s="46"/>
      <c r="G16" s="47"/>
      <c r="H16" s="47"/>
      <c r="I16" s="47"/>
      <c r="J16" s="47"/>
      <c r="K16" s="48"/>
    </row>
    <row r="17" spans="1:11" ht="15" customHeight="1">
      <c r="A17" s="20" t="s">
        <v>14</v>
      </c>
      <c r="B17" s="21">
        <v>11428.08</v>
      </c>
      <c r="C17" s="15">
        <v>0</v>
      </c>
      <c r="D17" s="25">
        <v>8655.54</v>
      </c>
      <c r="E17" s="16">
        <v>0</v>
      </c>
      <c r="F17" s="46"/>
      <c r="G17" s="47"/>
      <c r="H17" s="47"/>
      <c r="I17" s="47"/>
      <c r="J17" s="47"/>
      <c r="K17" s="48"/>
    </row>
    <row r="18" spans="1:11" ht="15" customHeight="1">
      <c r="A18" s="20" t="s">
        <v>28</v>
      </c>
      <c r="B18" s="21" t="s">
        <v>24</v>
      </c>
      <c r="C18" s="15" t="s">
        <v>24</v>
      </c>
      <c r="D18" s="25">
        <v>13251.72</v>
      </c>
      <c r="E18" s="16">
        <v>0</v>
      </c>
      <c r="F18" s="46"/>
      <c r="G18" s="47"/>
      <c r="H18" s="47"/>
      <c r="I18" s="47"/>
      <c r="J18" s="47"/>
      <c r="K18" s="48"/>
    </row>
    <row r="19" spans="1:11" ht="15" customHeight="1">
      <c r="A19" s="20" t="s">
        <v>15</v>
      </c>
      <c r="B19" s="21">
        <v>14536.37</v>
      </c>
      <c r="C19" s="15">
        <v>0</v>
      </c>
      <c r="D19" s="25" t="s">
        <v>24</v>
      </c>
      <c r="E19" s="16" t="s">
        <v>24</v>
      </c>
      <c r="F19" s="46"/>
      <c r="G19" s="47"/>
      <c r="H19" s="47"/>
      <c r="I19" s="47"/>
      <c r="J19" s="47"/>
      <c r="K19" s="48"/>
    </row>
    <row r="20" spans="1:11" ht="15" customHeight="1">
      <c r="A20" s="20" t="s">
        <v>16</v>
      </c>
      <c r="B20" s="21">
        <v>16011.95</v>
      </c>
      <c r="C20" s="15">
        <v>0</v>
      </c>
      <c r="D20" s="25">
        <v>11816.75</v>
      </c>
      <c r="E20" s="16">
        <v>0</v>
      </c>
      <c r="F20" s="46"/>
      <c r="G20" s="47"/>
      <c r="H20" s="47"/>
      <c r="I20" s="47"/>
      <c r="J20" s="47"/>
      <c r="K20" s="48"/>
    </row>
    <row r="21" spans="1:11" ht="15" customHeight="1">
      <c r="A21" s="20" t="s">
        <v>29</v>
      </c>
      <c r="B21" s="27" t="s">
        <v>24</v>
      </c>
      <c r="C21" s="28" t="s">
        <v>24</v>
      </c>
      <c r="D21" s="25">
        <v>18341.84</v>
      </c>
      <c r="E21" s="16">
        <v>0</v>
      </c>
      <c r="F21" s="46"/>
      <c r="G21" s="47"/>
      <c r="H21" s="47"/>
      <c r="I21" s="47"/>
      <c r="J21" s="47"/>
      <c r="K21" s="48"/>
    </row>
    <row r="22" spans="1:11" ht="15" customHeight="1">
      <c r="A22" s="20" t="s">
        <v>30</v>
      </c>
      <c r="B22" s="27" t="s">
        <v>24</v>
      </c>
      <c r="C22" s="28" t="s">
        <v>24</v>
      </c>
      <c r="D22" s="25">
        <v>11500.7</v>
      </c>
      <c r="E22" s="16">
        <v>0</v>
      </c>
      <c r="F22" s="46"/>
      <c r="G22" s="47"/>
      <c r="H22" s="47"/>
      <c r="I22" s="47"/>
      <c r="J22" s="47"/>
      <c r="K22" s="48"/>
    </row>
    <row r="23" spans="1:11" ht="15" customHeight="1">
      <c r="A23" s="20" t="s">
        <v>17</v>
      </c>
      <c r="B23" s="21">
        <v>20781.07</v>
      </c>
      <c r="C23" s="15">
        <v>0</v>
      </c>
      <c r="D23" s="25" t="s">
        <v>24</v>
      </c>
      <c r="E23" s="16" t="s">
        <v>24</v>
      </c>
      <c r="F23" s="49"/>
      <c r="G23" s="50"/>
      <c r="H23" s="50"/>
      <c r="I23" s="50"/>
      <c r="J23" s="50"/>
      <c r="K23" s="51"/>
    </row>
    <row r="24" spans="1:11" ht="21" customHeight="1">
      <c r="A24" s="33" t="s">
        <v>19</v>
      </c>
      <c r="B24" s="33"/>
      <c r="C24" s="22">
        <f>(B8*C8)+(B9*C9)+(B10*C10)+(B12*C12)+(B16*C16)+(B17*C17)+(B19*C19)+(B20*C20)+(B23*C23)</f>
        <v>0</v>
      </c>
      <c r="D24" s="26"/>
      <c r="E24" s="18">
        <f>(D9*E9)+(D10*E10)+(D11*E11)+(D12*E12)+(D13*E13)+(D14*E14)+(D15*E15)+(D17*E17)+(D18*E18)+(D20*E20)+(D21*E21)+(D22*E22)</f>
        <v>0</v>
      </c>
      <c r="F24" s="40" t="s">
        <v>1</v>
      </c>
      <c r="G24" s="41"/>
      <c r="H24" s="41"/>
      <c r="I24" s="41"/>
      <c r="J24" s="41"/>
      <c r="K24" s="42"/>
    </row>
    <row r="25" spans="1:11" ht="25.5" customHeight="1">
      <c r="A25" s="24" t="s">
        <v>22</v>
      </c>
      <c r="B25" s="13"/>
      <c r="C25" s="17">
        <f>C24*0.2/1.2</f>
        <v>0</v>
      </c>
      <c r="D25" s="26"/>
      <c r="E25" s="18">
        <f>E24*0.2/1.2</f>
        <v>0</v>
      </c>
      <c r="F25" s="40" t="s">
        <v>1</v>
      </c>
      <c r="G25" s="41"/>
      <c r="H25" s="41"/>
      <c r="I25" s="41"/>
      <c r="J25" s="41"/>
      <c r="K25" s="42"/>
    </row>
    <row r="26" spans="1:11" ht="21" customHeight="1">
      <c r="A26" s="34" t="s">
        <v>34</v>
      </c>
      <c r="B26" s="34"/>
      <c r="C26" s="35">
        <f>C5+C24</f>
        <v>0</v>
      </c>
      <c r="D26" s="35"/>
      <c r="E26" s="35">
        <f>E5+E24</f>
        <v>0</v>
      </c>
      <c r="F26" s="40" t="s">
        <v>1</v>
      </c>
      <c r="G26" s="41"/>
      <c r="H26" s="41"/>
      <c r="I26" s="41"/>
      <c r="J26" s="41"/>
      <c r="K26" s="42"/>
    </row>
    <row r="27" spans="1:11" ht="27" customHeight="1">
      <c r="A27" s="24" t="s">
        <v>22</v>
      </c>
      <c r="B27" s="13"/>
      <c r="C27" s="17">
        <f>C26*0.2/1.2</f>
        <v>0</v>
      </c>
      <c r="D27" s="26"/>
      <c r="E27" s="18">
        <f>E26*0.2/1.2</f>
        <v>0</v>
      </c>
      <c r="F27" s="40" t="s">
        <v>1</v>
      </c>
      <c r="G27" s="41"/>
      <c r="H27" s="41"/>
      <c r="I27" s="41"/>
      <c r="J27" s="41"/>
      <c r="K27" s="42"/>
    </row>
    <row r="28" spans="1:11" ht="57" customHeight="1">
      <c r="A28" s="58" t="s">
        <v>31</v>
      </c>
      <c r="B28" s="58"/>
      <c r="C28" s="58"/>
      <c r="D28" s="58"/>
      <c r="E28" s="58"/>
      <c r="F28" s="56" t="s">
        <v>0</v>
      </c>
      <c r="G28" s="56"/>
      <c r="H28" s="56"/>
      <c r="I28" s="56"/>
      <c r="J28" s="56"/>
      <c r="K28" s="56"/>
    </row>
    <row r="29" spans="1:11" s="1" customFormat="1" ht="32.25" customHeight="1">
      <c r="A29" s="8"/>
      <c r="B29" s="8"/>
      <c r="C29" s="9" t="s">
        <v>3</v>
      </c>
      <c r="D29" s="32"/>
      <c r="E29" s="11" t="s">
        <v>2</v>
      </c>
      <c r="F29" s="57"/>
      <c r="G29" s="57"/>
      <c r="H29" s="57"/>
      <c r="I29" s="57"/>
      <c r="J29" s="57"/>
      <c r="K29" s="57"/>
    </row>
    <row r="30" spans="1:11" ht="63" customHeight="1">
      <c r="A30" s="19" t="s">
        <v>38</v>
      </c>
      <c r="B30" s="19"/>
      <c r="C30" s="15">
        <v>41900.7</v>
      </c>
      <c r="D30" s="25"/>
      <c r="E30" s="16">
        <v>29878.05</v>
      </c>
      <c r="F30" s="52" t="s">
        <v>36</v>
      </c>
      <c r="G30" s="53"/>
      <c r="H30" s="53"/>
      <c r="I30" s="53"/>
      <c r="J30" s="53"/>
      <c r="K30" s="54"/>
    </row>
    <row r="31" spans="1:11" ht="36" customHeight="1">
      <c r="A31" s="12" t="s">
        <v>5</v>
      </c>
      <c r="B31" s="12"/>
      <c r="C31" s="17">
        <v>0</v>
      </c>
      <c r="D31" s="26"/>
      <c r="E31" s="18">
        <v>0</v>
      </c>
      <c r="F31" s="52" t="s">
        <v>4</v>
      </c>
      <c r="G31" s="53"/>
      <c r="H31" s="53"/>
      <c r="I31" s="53"/>
      <c r="J31" s="53"/>
      <c r="K31" s="54"/>
    </row>
    <row r="32" spans="1:11" ht="36.75" customHeight="1">
      <c r="A32" s="31" t="s">
        <v>32</v>
      </c>
      <c r="B32" s="14"/>
      <c r="C32" s="15">
        <f>C30*C31</f>
        <v>0</v>
      </c>
      <c r="D32" s="25"/>
      <c r="E32" s="16">
        <f>E30*E31</f>
        <v>0</v>
      </c>
      <c r="F32" s="40" t="s">
        <v>1</v>
      </c>
      <c r="G32" s="41"/>
      <c r="H32" s="41"/>
      <c r="I32" s="41"/>
      <c r="J32" s="41"/>
      <c r="K32" s="42"/>
    </row>
    <row r="33" spans="1:11" ht="36.75" customHeight="1">
      <c r="A33" s="24" t="s">
        <v>6</v>
      </c>
      <c r="B33" s="13"/>
      <c r="C33" s="15">
        <f>C32*1.2-C32</f>
        <v>0</v>
      </c>
      <c r="D33" s="25"/>
      <c r="E33" s="16">
        <f>E32*1.2-E32</f>
        <v>0</v>
      </c>
      <c r="F33" s="40" t="s">
        <v>1</v>
      </c>
      <c r="G33" s="41"/>
      <c r="H33" s="41"/>
      <c r="I33" s="41"/>
      <c r="J33" s="41"/>
      <c r="K33" s="42"/>
    </row>
    <row r="34" spans="1:11" ht="42.75" customHeight="1">
      <c r="A34" s="20" t="s">
        <v>8</v>
      </c>
      <c r="B34" s="20" t="s">
        <v>20</v>
      </c>
      <c r="C34" s="15">
        <v>0</v>
      </c>
      <c r="D34" s="29" t="s">
        <v>21</v>
      </c>
      <c r="E34" s="16">
        <f>SUM(E35:E50)</f>
        <v>0</v>
      </c>
      <c r="F34" s="40" t="s">
        <v>1</v>
      </c>
      <c r="G34" s="41"/>
      <c r="H34" s="41"/>
      <c r="I34" s="41"/>
      <c r="J34" s="41"/>
      <c r="K34" s="42"/>
    </row>
    <row r="35" spans="1:11" ht="15" customHeight="1">
      <c r="A35" s="20" t="s">
        <v>9</v>
      </c>
      <c r="B35" s="21">
        <v>5373.56</v>
      </c>
      <c r="C35" s="15">
        <v>0</v>
      </c>
      <c r="D35" s="21" t="s">
        <v>24</v>
      </c>
      <c r="E35" s="16" t="s">
        <v>24</v>
      </c>
      <c r="F35" s="43" t="s">
        <v>39</v>
      </c>
      <c r="G35" s="44"/>
      <c r="H35" s="44"/>
      <c r="I35" s="44"/>
      <c r="J35" s="44"/>
      <c r="K35" s="45"/>
    </row>
    <row r="36" spans="1:11" ht="15" customHeight="1">
      <c r="A36" s="20" t="s">
        <v>10</v>
      </c>
      <c r="B36" s="21">
        <v>5373.56</v>
      </c>
      <c r="C36" s="15">
        <v>0</v>
      </c>
      <c r="D36" s="25">
        <v>6245.31</v>
      </c>
      <c r="E36" s="16">
        <v>0</v>
      </c>
      <c r="F36" s="46"/>
      <c r="G36" s="47"/>
      <c r="H36" s="47"/>
      <c r="I36" s="47"/>
      <c r="J36" s="47"/>
      <c r="K36" s="48"/>
    </row>
    <row r="37" spans="1:11" ht="15" customHeight="1">
      <c r="A37" s="20" t="s">
        <v>11</v>
      </c>
      <c r="B37" s="21">
        <v>5591.38</v>
      </c>
      <c r="C37" s="15">
        <v>0</v>
      </c>
      <c r="D37" s="25">
        <v>6245.31</v>
      </c>
      <c r="E37" s="16">
        <v>0</v>
      </c>
      <c r="F37" s="46"/>
      <c r="G37" s="47"/>
      <c r="H37" s="47"/>
      <c r="I37" s="47"/>
      <c r="J37" s="47"/>
      <c r="K37" s="48"/>
    </row>
    <row r="38" spans="1:11" ht="15" customHeight="1">
      <c r="A38" s="20" t="s">
        <v>25</v>
      </c>
      <c r="B38" s="21" t="s">
        <v>24</v>
      </c>
      <c r="C38" s="15" t="s">
        <v>24</v>
      </c>
      <c r="D38" s="25">
        <v>7165.29</v>
      </c>
      <c r="E38" s="16">
        <v>0</v>
      </c>
      <c r="F38" s="46"/>
      <c r="G38" s="47"/>
      <c r="H38" s="47"/>
      <c r="I38" s="47"/>
      <c r="J38" s="47"/>
      <c r="K38" s="48"/>
    </row>
    <row r="39" spans="1:11" ht="15" customHeight="1">
      <c r="A39" s="20" t="s">
        <v>12</v>
      </c>
      <c r="B39" s="21">
        <v>5991.21</v>
      </c>
      <c r="C39" s="15">
        <v>0</v>
      </c>
      <c r="D39" s="25">
        <v>6443.36</v>
      </c>
      <c r="E39" s="16">
        <v>0</v>
      </c>
      <c r="F39" s="46"/>
      <c r="G39" s="47"/>
      <c r="H39" s="47"/>
      <c r="I39" s="47"/>
      <c r="J39" s="47"/>
      <c r="K39" s="48"/>
    </row>
    <row r="40" spans="1:11" ht="15" customHeight="1">
      <c r="A40" s="20" t="s">
        <v>26</v>
      </c>
      <c r="B40" s="21" t="s">
        <v>24</v>
      </c>
      <c r="C40" s="15" t="s">
        <v>24</v>
      </c>
      <c r="D40" s="25">
        <v>8383.05</v>
      </c>
      <c r="E40" s="16">
        <v>0</v>
      </c>
      <c r="F40" s="46"/>
      <c r="G40" s="47"/>
      <c r="H40" s="47"/>
      <c r="I40" s="47"/>
      <c r="J40" s="47"/>
      <c r="K40" s="48"/>
    </row>
    <row r="41" spans="1:11" ht="15" customHeight="1">
      <c r="A41" s="20" t="s">
        <v>23</v>
      </c>
      <c r="B41" s="21" t="s">
        <v>24</v>
      </c>
      <c r="C41" s="15" t="s">
        <v>24</v>
      </c>
      <c r="D41" s="25">
        <v>6828.16</v>
      </c>
      <c r="E41" s="16">
        <v>0</v>
      </c>
      <c r="F41" s="46"/>
      <c r="G41" s="47"/>
      <c r="H41" s="47"/>
      <c r="I41" s="47"/>
      <c r="J41" s="47"/>
      <c r="K41" s="48"/>
    </row>
    <row r="42" spans="1:11" ht="15" customHeight="1">
      <c r="A42" s="20" t="s">
        <v>27</v>
      </c>
      <c r="B42" s="21" t="s">
        <v>24</v>
      </c>
      <c r="C42" s="15" t="s">
        <v>24</v>
      </c>
      <c r="D42" s="25">
        <v>9603.93</v>
      </c>
      <c r="E42" s="16">
        <v>0</v>
      </c>
      <c r="F42" s="46"/>
      <c r="G42" s="47"/>
      <c r="H42" s="47"/>
      <c r="I42" s="47"/>
      <c r="J42" s="47"/>
      <c r="K42" s="48"/>
    </row>
    <row r="43" spans="1:11" ht="15" customHeight="1">
      <c r="A43" s="20" t="s">
        <v>13</v>
      </c>
      <c r="B43" s="21">
        <v>8037.03</v>
      </c>
      <c r="C43" s="15">
        <v>0</v>
      </c>
      <c r="D43" s="25" t="s">
        <v>24</v>
      </c>
      <c r="E43" s="16" t="s">
        <v>24</v>
      </c>
      <c r="F43" s="46"/>
      <c r="G43" s="47"/>
      <c r="H43" s="47"/>
      <c r="I43" s="47"/>
      <c r="J43" s="47"/>
      <c r="K43" s="48"/>
    </row>
    <row r="44" spans="1:11" ht="15" customHeight="1">
      <c r="A44" s="20" t="s">
        <v>14</v>
      </c>
      <c r="B44" s="21">
        <v>9523.4</v>
      </c>
      <c r="C44" s="15">
        <v>0</v>
      </c>
      <c r="D44" s="25">
        <v>7212.95</v>
      </c>
      <c r="E44" s="16">
        <v>0</v>
      </c>
      <c r="F44" s="46"/>
      <c r="G44" s="47"/>
      <c r="H44" s="47"/>
      <c r="I44" s="47"/>
      <c r="J44" s="47"/>
      <c r="K44" s="48"/>
    </row>
    <row r="45" spans="1:11" ht="15" customHeight="1">
      <c r="A45" s="20" t="s">
        <v>28</v>
      </c>
      <c r="B45" s="21" t="s">
        <v>24</v>
      </c>
      <c r="C45" s="15" t="s">
        <v>24</v>
      </c>
      <c r="D45" s="25">
        <v>11043.1</v>
      </c>
      <c r="E45" s="16">
        <v>0</v>
      </c>
      <c r="F45" s="46"/>
      <c r="G45" s="47"/>
      <c r="H45" s="47"/>
      <c r="I45" s="47"/>
      <c r="J45" s="47"/>
      <c r="K45" s="48"/>
    </row>
    <row r="46" spans="1:11" ht="15" customHeight="1">
      <c r="A46" s="20" t="s">
        <v>15</v>
      </c>
      <c r="B46" s="21">
        <v>12113.64</v>
      </c>
      <c r="C46" s="15">
        <v>0</v>
      </c>
      <c r="D46" s="25" t="s">
        <v>24</v>
      </c>
      <c r="E46" s="16" t="s">
        <v>24</v>
      </c>
      <c r="F46" s="46"/>
      <c r="G46" s="47"/>
      <c r="H46" s="47"/>
      <c r="I46" s="47"/>
      <c r="J46" s="47"/>
      <c r="K46" s="48"/>
    </row>
    <row r="47" spans="1:11" ht="15" customHeight="1">
      <c r="A47" s="20" t="s">
        <v>16</v>
      </c>
      <c r="B47" s="21">
        <v>13343.29</v>
      </c>
      <c r="C47" s="15">
        <v>0</v>
      </c>
      <c r="D47" s="25">
        <v>9847.29</v>
      </c>
      <c r="E47" s="16">
        <v>0</v>
      </c>
      <c r="F47" s="46"/>
      <c r="G47" s="47"/>
      <c r="H47" s="47"/>
      <c r="I47" s="47"/>
      <c r="J47" s="47"/>
      <c r="K47" s="48"/>
    </row>
    <row r="48" spans="1:11" ht="15" customHeight="1">
      <c r="A48" s="20" t="s">
        <v>29</v>
      </c>
      <c r="B48" s="27" t="s">
        <v>24</v>
      </c>
      <c r="C48" s="28" t="s">
        <v>24</v>
      </c>
      <c r="D48" s="25">
        <v>15284.87</v>
      </c>
      <c r="E48" s="16">
        <v>0</v>
      </c>
      <c r="F48" s="46"/>
      <c r="G48" s="47"/>
      <c r="H48" s="47"/>
      <c r="I48" s="47"/>
      <c r="J48" s="47"/>
      <c r="K48" s="48"/>
    </row>
    <row r="49" spans="1:11" ht="15" customHeight="1">
      <c r="A49" s="20" t="s">
        <v>30</v>
      </c>
      <c r="B49" s="27" t="s">
        <v>24</v>
      </c>
      <c r="C49" s="28" t="s">
        <v>24</v>
      </c>
      <c r="D49" s="25">
        <v>9583.92</v>
      </c>
      <c r="E49" s="16">
        <v>0</v>
      </c>
      <c r="F49" s="46"/>
      <c r="G49" s="47"/>
      <c r="H49" s="47"/>
      <c r="I49" s="47"/>
      <c r="J49" s="47"/>
      <c r="K49" s="48"/>
    </row>
    <row r="50" spans="1:11" ht="15" customHeight="1">
      <c r="A50" s="20" t="s">
        <v>17</v>
      </c>
      <c r="B50" s="21">
        <v>17317.56</v>
      </c>
      <c r="C50" s="15">
        <v>0</v>
      </c>
      <c r="D50" s="25" t="s">
        <v>24</v>
      </c>
      <c r="E50" s="16" t="s">
        <v>24</v>
      </c>
      <c r="F50" s="49"/>
      <c r="G50" s="50"/>
      <c r="H50" s="50"/>
      <c r="I50" s="50"/>
      <c r="J50" s="50"/>
      <c r="K50" s="51"/>
    </row>
    <row r="51" spans="1:11" ht="26.25" customHeight="1">
      <c r="A51" s="23" t="s">
        <v>33</v>
      </c>
      <c r="B51" s="14"/>
      <c r="C51" s="30">
        <f>(B35*C35)+(B36*C36)+(B37*C37)+(B39*C39)+(B43*C43)+(B44*C44)+(B46*C46)+(B47*C47)+(B50*C50)</f>
        <v>0</v>
      </c>
      <c r="D51" s="25"/>
      <c r="E51" s="16">
        <f>(D36*E36)+(D37*E37)+(D38*E38)+(D39*E39)+(D40*E40)+(D41*E41)+(D42*E42)+(D44*E44)+(D45*E45)+(D47*E47)+(D48*E48)+(D49*E49)</f>
        <v>0</v>
      </c>
      <c r="F51" s="40" t="s">
        <v>1</v>
      </c>
      <c r="G51" s="41"/>
      <c r="H51" s="41"/>
      <c r="I51" s="41"/>
      <c r="J51" s="41"/>
      <c r="K51" s="42"/>
    </row>
    <row r="52" spans="1:11" ht="27.75" customHeight="1">
      <c r="A52" s="24" t="s">
        <v>6</v>
      </c>
      <c r="B52" s="13"/>
      <c r="C52" s="15">
        <f>C51*1.2-C51</f>
        <v>0</v>
      </c>
      <c r="D52" s="25"/>
      <c r="E52" s="16">
        <f>E51*1.2-E51</f>
        <v>0</v>
      </c>
      <c r="F52" s="40" t="s">
        <v>1</v>
      </c>
      <c r="G52" s="41"/>
      <c r="H52" s="41"/>
      <c r="I52" s="41"/>
      <c r="J52" s="41"/>
      <c r="K52" s="42"/>
    </row>
    <row r="53" spans="1:11" ht="36.75" customHeight="1">
      <c r="A53" s="36" t="s">
        <v>35</v>
      </c>
      <c r="B53" s="37"/>
      <c r="C53" s="38">
        <f>C32+C51</f>
        <v>0</v>
      </c>
      <c r="D53" s="38"/>
      <c r="E53" s="38">
        <f>E32+E51</f>
        <v>0</v>
      </c>
      <c r="F53" s="40" t="s">
        <v>1</v>
      </c>
      <c r="G53" s="41"/>
      <c r="H53" s="41"/>
      <c r="I53" s="41"/>
      <c r="J53" s="41"/>
      <c r="K53" s="42"/>
    </row>
    <row r="54" spans="1:11" ht="36.75" customHeight="1">
      <c r="A54" s="39" t="s">
        <v>6</v>
      </c>
      <c r="B54" s="37"/>
      <c r="C54" s="38">
        <f>C53*1.2-C53</f>
        <v>0</v>
      </c>
      <c r="D54" s="38"/>
      <c r="E54" s="38">
        <f>E53*1.2-E53</f>
        <v>0</v>
      </c>
      <c r="F54" s="40" t="s">
        <v>1</v>
      </c>
      <c r="G54" s="41"/>
      <c r="H54" s="41"/>
      <c r="I54" s="41"/>
      <c r="J54" s="41"/>
      <c r="K54" s="42"/>
    </row>
    <row r="55" spans="1:5" ht="12.75">
      <c r="A55" s="2"/>
      <c r="B55" s="2"/>
      <c r="C55" s="4"/>
      <c r="D55" s="4"/>
      <c r="E55" s="4"/>
    </row>
    <row r="56" spans="1:5" ht="12.75">
      <c r="A56" s="5"/>
      <c r="B56" s="5"/>
      <c r="C56" s="3"/>
      <c r="D56" s="3"/>
      <c r="E56" s="3"/>
    </row>
    <row r="57" spans="1:5" ht="12.75">
      <c r="A57" s="5"/>
      <c r="B57" s="5"/>
      <c r="C57" s="3"/>
      <c r="D57" s="3"/>
      <c r="E57" s="3"/>
    </row>
    <row r="58" spans="1:5" ht="12.75">
      <c r="A58" s="5"/>
      <c r="B58" s="5"/>
      <c r="C58" s="6"/>
      <c r="D58" s="6"/>
      <c r="E58" s="6"/>
    </row>
    <row r="59" spans="1:5" ht="12.75">
      <c r="A59" s="2"/>
      <c r="B59" s="2"/>
      <c r="C59" s="4"/>
      <c r="D59" s="4"/>
      <c r="E59" s="4"/>
    </row>
    <row r="60" spans="1:5" ht="12.75">
      <c r="A60" s="2"/>
      <c r="B60" s="2"/>
      <c r="C60" s="4"/>
      <c r="D60" s="4"/>
      <c r="E60" s="4"/>
    </row>
    <row r="61" spans="1:5" ht="12.75">
      <c r="A61" s="2"/>
      <c r="B61" s="2"/>
      <c r="C61" s="7"/>
      <c r="D61" s="7"/>
      <c r="E61" s="7"/>
    </row>
    <row r="62" spans="1:5" ht="12.75">
      <c r="A62" s="2"/>
      <c r="B62" s="2"/>
      <c r="C62" s="2"/>
      <c r="D62" s="2"/>
      <c r="E62" s="2"/>
    </row>
  </sheetData>
  <sheetProtection formatCells="0" selectLockedCells="1" selectUnlockedCells="1"/>
  <mergeCells count="26">
    <mergeCell ref="F7:K7"/>
    <mergeCell ref="F8:K23"/>
    <mergeCell ref="F28:K28"/>
    <mergeCell ref="F29:K29"/>
    <mergeCell ref="A28:E28"/>
    <mergeCell ref="F24:K24"/>
    <mergeCell ref="F25:K25"/>
    <mergeCell ref="F26:K26"/>
    <mergeCell ref="F27:K27"/>
    <mergeCell ref="F4:K4"/>
    <mergeCell ref="F5:K5"/>
    <mergeCell ref="F6:K6"/>
    <mergeCell ref="A1:E1"/>
    <mergeCell ref="F1:K1"/>
    <mergeCell ref="F2:K2"/>
    <mergeCell ref="F3:K3"/>
    <mergeCell ref="F51:K51"/>
    <mergeCell ref="F52:K52"/>
    <mergeCell ref="F53:K53"/>
    <mergeCell ref="F54:K54"/>
    <mergeCell ref="F34:K34"/>
    <mergeCell ref="F35:K50"/>
    <mergeCell ref="F30:K30"/>
    <mergeCell ref="F31:K31"/>
    <mergeCell ref="F32:K32"/>
    <mergeCell ref="F33:K3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nachpto</cp:lastModifiedBy>
  <cp:lastPrinted>2018-02-01T08:30:16Z</cp:lastPrinted>
  <dcterms:created xsi:type="dcterms:W3CDTF">1996-10-08T23:32:33Z</dcterms:created>
  <dcterms:modified xsi:type="dcterms:W3CDTF">2022-01-25T05:20:17Z</dcterms:modified>
  <cp:category/>
  <cp:version/>
  <cp:contentType/>
  <cp:contentStatus/>
</cp:coreProperties>
</file>